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\Desktop\"/>
    </mc:Choice>
  </mc:AlternateContent>
  <xr:revisionPtr revIDLastSave="0" documentId="13_ncr:1_{7FA41B87-7D8A-4328-8950-7DBA143EDCCA}" xr6:coauthVersionLast="47" xr6:coauthVersionMax="47" xr10:uidLastSave="{00000000-0000-0000-0000-000000000000}"/>
  <bookViews>
    <workbookView xWindow="36660" yWindow="2940" windowWidth="30270" windowHeight="12690" xr2:uid="{00000000-000D-0000-FFFF-FFFF00000000}"/>
  </bookViews>
  <sheets>
    <sheet name="BMS_import_template" sheetId="1" r:id="rId1"/>
    <sheet name="metal_inf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</calcChain>
</file>

<file path=xl/sharedStrings.xml><?xml version="1.0" encoding="utf-8"?>
<sst xmlns="http://schemas.openxmlformats.org/spreadsheetml/2006/main" count="33" uniqueCount="32">
  <si>
    <t>Metal</t>
  </si>
  <si>
    <t>Category</t>
  </si>
  <si>
    <t>Name</t>
  </si>
  <si>
    <t>Metal Coordination</t>
  </si>
  <si>
    <t>Ligands</t>
  </si>
  <si>
    <t>Metal Oxidation</t>
  </si>
  <si>
    <t>Spin States</t>
  </si>
  <si>
    <t>Iron</t>
  </si>
  <si>
    <t>heme proteins</t>
  </si>
  <si>
    <t>ImportExampleX</t>
  </si>
  <si>
    <t>Tetrahedral</t>
  </si>
  <si>
    <t>ExampleLigand</t>
  </si>
  <si>
    <t>Zn2+||Zn3+</t>
  </si>
  <si>
    <t>S=1/2||S=2</t>
  </si>
  <si>
    <t>ID</t>
  </si>
  <si>
    <t>Magnesium</t>
  </si>
  <si>
    <t>Calcium</t>
  </si>
  <si>
    <t>Vanadium</t>
  </si>
  <si>
    <t>Manganese</t>
  </si>
  <si>
    <t>Cobalt</t>
  </si>
  <si>
    <t>Nickel</t>
  </si>
  <si>
    <t>Copper</t>
  </si>
  <si>
    <t>Zinc</t>
  </si>
  <si>
    <t>Molybdenum</t>
  </si>
  <si>
    <t>Lanthanum</t>
  </si>
  <si>
    <t>Tungsten</t>
  </si>
  <si>
    <t>Metal Name</t>
  </si>
  <si>
    <t>Metal ID (auto)</t>
  </si>
  <si>
    <t>Paper</t>
  </si>
  <si>
    <t>url.ofthepaper.com</t>
  </si>
  <si>
    <t>"Examples|compound(Acession,URL)[multiple]"</t>
  </si>
  <si>
    <t>"example 1,www.example.com || example 2,www.example.com"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</si>
</sst>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Protection="1">
      <protection locked="0"/>
    </xf>
    <xf numFmtId="0" fontId="1" fillId="23" borderId="0" xfId="32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30" totalsRowShown="0" dataDxfId="10">
  <autoFilter ref="A1:J30" xr:uid="{00000000-0009-0000-0100-000002000000}"/>
  <tableColumns count="10">
    <tableColumn id="1" xr3:uid="{00000000-0010-0000-0000-000001000000}" name="Metal Name" dataDxfId="9"/>
    <tableColumn id="2" xr3:uid="{00000000-0010-0000-0000-000002000000}" name="Metal ID (auto)" dataDxfId="8" dataCellStyle="40% - Accent4">
      <calculatedColumnFormula>IF(A2="","",VLOOKUP(A2,Table1[],2,FALSE))</calculatedColumnFormula>
    </tableColumn>
    <tableColumn id="3" xr3:uid="{00000000-0010-0000-0000-000003000000}" name="Category" dataDxfId="7"/>
    <tableColumn id="4" xr3:uid="{00000000-0010-0000-0000-000004000000}" name="Name" dataDxfId="6"/>
    <tableColumn id="5" xr3:uid="{00000000-0010-0000-0000-000005000000}" name="Metal Coordination" dataDxfId="5"/>
    <tableColumn id="6" xr3:uid="{00000000-0010-0000-0000-000006000000}" name="Ligands" dataDxfId="4"/>
    <tableColumn id="7" xr3:uid="{00000000-0010-0000-0000-000007000000}" name="Metal Oxidation" dataDxfId="3"/>
    <tableColumn id="8" xr3:uid="{00000000-0010-0000-0000-000008000000}" name="Spin States" dataDxfId="2"/>
    <tableColumn id="9" xr3:uid="{00000000-0010-0000-0000-000009000000}" name="&quot;Examples|compound(Acession,URL)[multiple]&quot;" dataDxfId="1"/>
    <tableColumn id="10" xr3:uid="{DDE5DFE3-CE1C-43F8-8A03-C39B95A1AA90}" name="Paper" dataDxfId="0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13" totalsRowShown="0">
  <autoFilter ref="A1:B13" xr:uid="{00000000-0009-0000-0100-000001000000}"/>
  <tableColumns count="2">
    <tableColumn id="1" xr3:uid="{00000000-0010-0000-0100-000001000000}" name="Metal"/>
    <tableColumn id="2" xr3:uid="{00000000-0010-0000-0100-000002000000}" name="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I17" sqref="I17"/>
    </sheetView>
  </sheetViews>
  <sheetFormatPr defaultRowHeight="14.4" x14ac:dyDescent="0.3"/>
  <cols>
    <col min="1" max="1" width="13.6640625" customWidth="1"/>
    <col min="2" max="2" width="16" customWidth="1"/>
    <col min="3" max="3" width="13.77734375" customWidth="1"/>
    <col min="4" max="4" width="15.44140625" bestFit="1" customWidth="1"/>
    <col min="5" max="5" width="19.77734375" customWidth="1"/>
    <col min="6" max="6" width="14" bestFit="1" customWidth="1"/>
    <col min="7" max="7" width="17" customWidth="1"/>
    <col min="8" max="8" width="12.33203125" customWidth="1"/>
    <col min="9" max="9" width="57.88671875" bestFit="1" customWidth="1"/>
    <col min="10" max="10" width="50.5546875" customWidth="1"/>
  </cols>
  <sheetData>
    <row r="1" spans="1:10" x14ac:dyDescent="0.3">
      <c r="A1" t="s">
        <v>26</v>
      </c>
      <c r="B1" t="s">
        <v>27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30</v>
      </c>
      <c r="J1" t="s">
        <v>28</v>
      </c>
    </row>
    <row r="2" spans="1:10" x14ac:dyDescent="0.3">
      <c r="A2" s="1" t="s">
        <v>7</v>
      </c>
      <c r="B2" s="2">
        <f>IF(A2="","",VLOOKUP(A2,Table1[],2,FALSE))</f>
        <v>3203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31</v>
      </c>
      <c r="J2" s="1" t="s">
        <v>29</v>
      </c>
    </row>
    <row r="3" spans="1:10" x14ac:dyDescent="0.3">
      <c r="A3" s="1"/>
      <c r="B3" s="2" t="str">
        <f>IF(A3="","",VLOOKUP(A3,Table1[],2,FALSE))</f>
        <v/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1"/>
      <c r="B4" s="2" t="str">
        <f>IF(A4="","",VLOOKUP(A4,Table1[],2,FALSE))</f>
        <v/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2" t="str">
        <f>IF(A5="","",VLOOKUP(A5,Table1[],2,FALSE))</f>
        <v/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1"/>
      <c r="B6" s="2" t="str">
        <f>IF(A6="","",VLOOKUP(A6,Table1[],2,FALSE))</f>
        <v/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2" t="str">
        <f>IF(A7="","",VLOOKUP(A7,Table1[],2,FALSE))</f>
        <v/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1"/>
      <c r="B8" s="2" t="str">
        <f>IF(A8="","",VLOOKUP(A8,Table1[],2,FALSE))</f>
        <v/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2" t="str">
        <f>IF(A9="","",VLOOKUP(A9,Table1[],2,FALSE))</f>
        <v/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1"/>
      <c r="B10" s="2" t="str">
        <f>IF(A10="","",VLOOKUP(A10,Table1[],2,FALSE))</f>
        <v/>
      </c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2" t="str">
        <f>IF(A11="","",VLOOKUP(A11,Table1[],2,FALSE))</f>
        <v/>
      </c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2" t="str">
        <f>IF(A12="","",VLOOKUP(A12,Table1[],2,FALSE))</f>
        <v/>
      </c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2" t="str">
        <f>IF(A13="","",VLOOKUP(A13,Table1[],2,FALSE))</f>
        <v/>
      </c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1"/>
      <c r="B14" s="2" t="str">
        <f>IF(A14="","",VLOOKUP(A14,Table1[],2,FALSE))</f>
        <v/>
      </c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1"/>
      <c r="B15" s="2" t="str">
        <f>IF(A15="","",VLOOKUP(A15,Table1[],2,FALSE))</f>
        <v/>
      </c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2" t="str">
        <f>IF(A16="","",VLOOKUP(A16,Table1[],2,FALSE))</f>
        <v/>
      </c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"/>
      <c r="B17" s="2" t="str">
        <f>IF(A17="","",VLOOKUP(A17,Table1[],2,FALSE))</f>
        <v/>
      </c>
      <c r="C17" s="1"/>
      <c r="D17" s="1"/>
      <c r="E17" s="1"/>
      <c r="F17" s="1"/>
      <c r="G17" s="1"/>
      <c r="H17" s="1"/>
      <c r="I17" s="1"/>
      <c r="J17" s="1"/>
    </row>
    <row r="18" spans="1:10" x14ac:dyDescent="0.3">
      <c r="A18" s="1"/>
      <c r="B18" s="2" t="str">
        <f>IF(A18="","",VLOOKUP(A18,Table1[],2,FALSE))</f>
        <v/>
      </c>
      <c r="C18" s="1"/>
      <c r="D18" s="1"/>
      <c r="E18" s="1"/>
      <c r="F18" s="1"/>
      <c r="G18" s="1"/>
      <c r="H18" s="1"/>
      <c r="I18" s="1"/>
      <c r="J18" s="1"/>
    </row>
    <row r="19" spans="1:10" x14ac:dyDescent="0.3">
      <c r="A19" s="1"/>
      <c r="B19" s="2" t="str">
        <f>IF(A19="","",VLOOKUP(A19,Table1[],2,FALSE))</f>
        <v/>
      </c>
      <c r="C19" s="1"/>
      <c r="D19" s="1"/>
      <c r="E19" s="1"/>
      <c r="F19" s="1"/>
      <c r="G19" s="1"/>
      <c r="H19" s="1"/>
      <c r="I19" s="1"/>
      <c r="J19" s="1"/>
    </row>
    <row r="20" spans="1:10" x14ac:dyDescent="0.3">
      <c r="A20" s="1"/>
      <c r="B20" s="2" t="str">
        <f>IF(A20="","",VLOOKUP(A20,Table1[],2,FALSE))</f>
        <v/>
      </c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1"/>
      <c r="B21" s="2" t="str">
        <f>IF(A21="","",VLOOKUP(A21,Table1[],2,FALSE))</f>
        <v/>
      </c>
      <c r="C21" s="1"/>
      <c r="D21" s="1"/>
      <c r="E21" s="1"/>
      <c r="F21" s="1"/>
      <c r="G21" s="1"/>
      <c r="H21" s="1"/>
      <c r="I21" s="1"/>
      <c r="J21" s="1"/>
    </row>
    <row r="22" spans="1:10" x14ac:dyDescent="0.3">
      <c r="A22" s="1"/>
      <c r="B22" s="2" t="str">
        <f>IF(A22="","",VLOOKUP(A22,Table1[],2,FALSE))</f>
        <v/>
      </c>
      <c r="C22" s="1"/>
      <c r="D22" s="1"/>
      <c r="E22" s="1"/>
      <c r="F22" s="1"/>
      <c r="G22" s="1"/>
      <c r="H22" s="1"/>
      <c r="I22" s="1"/>
      <c r="J22" s="1"/>
    </row>
    <row r="23" spans="1:10" x14ac:dyDescent="0.3">
      <c r="A23" s="1"/>
      <c r="B23" s="2" t="str">
        <f>IF(A23="","",VLOOKUP(A23,Table1[],2,FALSE))</f>
        <v/>
      </c>
      <c r="C23" s="1"/>
      <c r="D23" s="1"/>
      <c r="E23" s="1"/>
      <c r="F23" s="1"/>
      <c r="G23" s="1"/>
      <c r="H23" s="1"/>
      <c r="I23" s="1"/>
      <c r="J23" s="1"/>
    </row>
    <row r="24" spans="1:10" x14ac:dyDescent="0.3">
      <c r="A24" s="1"/>
      <c r="B24" s="2" t="str">
        <f>IF(A24="","",VLOOKUP(A24,Table1[],2,FALSE))</f>
        <v/>
      </c>
      <c r="C24" s="1"/>
      <c r="D24" s="1"/>
      <c r="E24" s="1"/>
      <c r="F24" s="1"/>
      <c r="G24" s="1"/>
      <c r="H24" s="1"/>
      <c r="I24" s="1"/>
      <c r="J24" s="1"/>
    </row>
    <row r="25" spans="1:10" x14ac:dyDescent="0.3">
      <c r="A25" s="1"/>
      <c r="B25" s="2" t="str">
        <f>IF(A25="","",VLOOKUP(A25,Table1[],2,FALSE))</f>
        <v/>
      </c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/>
      <c r="B26" s="2" t="str">
        <f>IF(A26="","",VLOOKUP(A26,Table1[],2,FALSE))</f>
        <v/>
      </c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2" t="str">
        <f>IF(A27="","",VLOOKUP(A27,Table1[],2,FALSE))</f>
        <v/>
      </c>
      <c r="C27" s="1"/>
      <c r="D27" s="1"/>
      <c r="E27" s="1"/>
      <c r="F27" s="1"/>
      <c r="G27" s="1"/>
      <c r="H27" s="1"/>
      <c r="I27" s="1"/>
      <c r="J27" s="1"/>
    </row>
    <row r="28" spans="1:10" x14ac:dyDescent="0.3">
      <c r="A28" s="1"/>
      <c r="B28" s="2" t="str">
        <f>IF(A28="","",VLOOKUP(A28,Table1[],2,FALSE))</f>
        <v/>
      </c>
      <c r="C28" s="1"/>
      <c r="D28" s="1"/>
      <c r="E28" s="1"/>
      <c r="F28" s="1"/>
      <c r="G28" s="1"/>
      <c r="H28" s="1"/>
      <c r="I28" s="1"/>
      <c r="J28" s="1"/>
    </row>
    <row r="29" spans="1:10" x14ac:dyDescent="0.3">
      <c r="A29" s="1"/>
      <c r="B29" s="2" t="str">
        <f>IF(A29="","",VLOOKUP(A29,Table1[],2,FALSE))</f>
        <v/>
      </c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2" t="str">
        <f>IF(A30="","",VLOOKUP(A30,Table1[],2,FALSE))</f>
        <v/>
      </c>
      <c r="C30" s="1"/>
      <c r="D30" s="1"/>
      <c r="E30" s="1"/>
      <c r="F30" s="1"/>
      <c r="G30" s="1"/>
      <c r="H30" s="1"/>
      <c r="I30" s="1"/>
      <c r="J30" s="1"/>
    </row>
  </sheetData>
  <sheetProtection selectLockedCells="1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!" error="Please select a metal from the list" promptTitle="Metals" prompt="Please select a metal from the list" xr:uid="{00000000-0002-0000-0000-000000000000}">
          <x14:formula1>
            <xm:f>metal_info!$A$2:$A$13</xm:f>
          </x14:formula1>
          <xm:sqref>A2:A30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E5" sqref="E5"/>
    </sheetView>
  </sheetViews>
  <sheetFormatPr defaultRowHeight="14.4" x14ac:dyDescent="0.3"/>
  <cols>
    <col min="1" max="1" width="12.44140625" bestFit="1" customWidth="1"/>
    <col min="2" max="2" width="8.109375" customWidth="1"/>
  </cols>
  <sheetData>
    <row r="1" spans="1:2" x14ac:dyDescent="0.3">
      <c r="A1" t="s">
        <v>0</v>
      </c>
      <c r="B1" t="s">
        <v>14</v>
      </c>
    </row>
    <row r="2" spans="1:2" x14ac:dyDescent="0.3">
      <c r="A2" t="s">
        <v>15</v>
      </c>
      <c r="B2">
        <v>3032</v>
      </c>
    </row>
    <row r="3" spans="1:2" x14ac:dyDescent="0.3">
      <c r="A3" t="s">
        <v>16</v>
      </c>
      <c r="B3">
        <v>3149</v>
      </c>
    </row>
    <row r="4" spans="1:2" x14ac:dyDescent="0.3">
      <c r="A4" t="s">
        <v>17</v>
      </c>
      <c r="B4">
        <v>3173</v>
      </c>
    </row>
    <row r="5" spans="1:2" x14ac:dyDescent="0.3">
      <c r="A5" t="s">
        <v>18</v>
      </c>
      <c r="B5">
        <v>3191</v>
      </c>
    </row>
    <row r="6" spans="1:2" x14ac:dyDescent="0.3">
      <c r="A6" t="s">
        <v>7</v>
      </c>
      <c r="B6">
        <v>3203</v>
      </c>
    </row>
    <row r="7" spans="1:2" x14ac:dyDescent="0.3">
      <c r="A7" t="s">
        <v>19</v>
      </c>
      <c r="B7">
        <v>3213</v>
      </c>
    </row>
    <row r="8" spans="1:2" x14ac:dyDescent="0.3">
      <c r="A8" t="s">
        <v>20</v>
      </c>
      <c r="B8">
        <v>3220</v>
      </c>
    </row>
    <row r="9" spans="1:2" x14ac:dyDescent="0.3">
      <c r="A9" t="s">
        <v>21</v>
      </c>
      <c r="B9">
        <v>3226</v>
      </c>
    </row>
    <row r="10" spans="1:2" x14ac:dyDescent="0.3">
      <c r="A10" t="s">
        <v>22</v>
      </c>
      <c r="B10">
        <v>3238</v>
      </c>
    </row>
    <row r="11" spans="1:2" x14ac:dyDescent="0.3">
      <c r="A11" t="s">
        <v>23</v>
      </c>
      <c r="B11">
        <v>3530</v>
      </c>
    </row>
    <row r="12" spans="1:2" x14ac:dyDescent="0.3">
      <c r="A12" t="s">
        <v>24</v>
      </c>
      <c r="B12">
        <v>3640</v>
      </c>
    </row>
    <row r="13" spans="1:2" x14ac:dyDescent="0.3">
      <c r="A13" t="s">
        <v>25</v>
      </c>
      <c r="B13">
        <v>3761</v>
      </c>
    </row>
  </sheetData>
  <sheetProtection algorithmName="SHA-512" hashValue="Wsw5MRAuewQSc26SH8y1csSvkTlaaZ0uWDvX56NxbDWTUdS/laqtAGCogdRaoTqLXYk0Rt94q0iBlocZ9BVBGg==" saltValue="S4KDcUEG+mc9JvZlug+xHQ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BMS_import_template</vt:lpstr>
      <vt:lpstr>metal_info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AC</cp:lastModifiedBy>
  <dcterms:created xsi:type="dcterms:W3CDTF">2022-10-26T13:30:56Z</dcterms:created>
  <dcterms:modified xsi:type="dcterms:W3CDTF">2023-01-26T17:56:52Z</dcterms:modified>
</cp:coreProperties>
</file>